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olands\Dropbox\RPA\2023\PA RPA 2023-8 BP\"/>
    </mc:Choice>
  </mc:AlternateContent>
  <bookViews>
    <workbookView xWindow="0" yWindow="0" windowWidth="28800" windowHeight="12180"/>
  </bookViews>
  <sheets>
    <sheet name="T-1 " sheetId="17" r:id="rId1"/>
  </sheets>
  <definedNames>
    <definedName name="_xlnm._FilterDatabase" localSheetId="0" hidden="1">'T-1 '!$C$1:$C$50</definedName>
    <definedName name="_xlnm.Print_Area" localSheetId="0">'T-1 '!$A$1:$P$47</definedName>
  </definedNames>
  <calcPr calcId="162913"/>
</workbook>
</file>

<file path=xl/calcChain.xml><?xml version="1.0" encoding="utf-8"?>
<calcChain xmlns="http://schemas.openxmlformats.org/spreadsheetml/2006/main">
  <c r="O10" i="17" l="1"/>
  <c r="O28" i="17" l="1"/>
  <c r="O29" i="17"/>
  <c r="O30" i="17"/>
  <c r="N28" i="17"/>
  <c r="N29" i="17"/>
  <c r="N30" i="17"/>
  <c r="P30" i="17" s="1"/>
  <c r="L28" i="17"/>
  <c r="L29" i="17"/>
  <c r="L30" i="17"/>
  <c r="K28" i="17"/>
  <c r="K29" i="17"/>
  <c r="K30" i="17"/>
  <c r="K22" i="17"/>
  <c r="L22" i="17"/>
  <c r="M22" i="17"/>
  <c r="O22" i="17"/>
  <c r="N22" i="17"/>
  <c r="O27" i="17"/>
  <c r="N27" i="17"/>
  <c r="P27" i="17" s="1"/>
  <c r="L27" i="17"/>
  <c r="K27" i="17"/>
  <c r="H33" i="17"/>
  <c r="M33" i="17"/>
  <c r="N33" i="17"/>
  <c r="N34" i="17" s="1"/>
  <c r="O33" i="17"/>
  <c r="L33" i="17"/>
  <c r="O21" i="17"/>
  <c r="O31" i="17" s="1"/>
  <c r="O39" i="17" s="1"/>
  <c r="O23" i="17"/>
  <c r="O24" i="17"/>
  <c r="P24" i="17" s="1"/>
  <c r="O25" i="17"/>
  <c r="P25" i="17" s="1"/>
  <c r="O26" i="17"/>
  <c r="N21" i="17"/>
  <c r="N23" i="17"/>
  <c r="N24" i="17"/>
  <c r="N25" i="17"/>
  <c r="N26" i="17"/>
  <c r="P26" i="17" s="1"/>
  <c r="L21" i="17"/>
  <c r="L23" i="17"/>
  <c r="L24" i="17"/>
  <c r="L25" i="17"/>
  <c r="L26" i="17"/>
  <c r="K21" i="17"/>
  <c r="M23" i="17"/>
  <c r="K24" i="17"/>
  <c r="K25" i="17"/>
  <c r="K26" i="17"/>
  <c r="N20" i="17"/>
  <c r="O20" i="17"/>
  <c r="K20" i="17"/>
  <c r="L20" i="17"/>
  <c r="L18" i="17"/>
  <c r="K17" i="17"/>
  <c r="K18" i="17"/>
  <c r="K16" i="17"/>
  <c r="N16" i="17"/>
  <c r="O16" i="17"/>
  <c r="L17" i="17"/>
  <c r="L16" i="17"/>
  <c r="M30" i="17"/>
  <c r="M29" i="17"/>
  <c r="P29" i="17"/>
  <c r="M28" i="17"/>
  <c r="P28" i="17" s="1"/>
  <c r="P22" i="17"/>
  <c r="M24" i="17"/>
  <c r="M25" i="17"/>
  <c r="P33" i="17"/>
  <c r="P34" i="17" s="1"/>
  <c r="K23" i="17"/>
  <c r="O34" i="17"/>
  <c r="M27" i="17"/>
  <c r="M20" i="17"/>
  <c r="M31" i="17" s="1"/>
  <c r="M39" i="17" s="1"/>
  <c r="P40" i="17" s="1"/>
  <c r="P20" i="17"/>
  <c r="N31" i="17"/>
  <c r="K33" i="17"/>
  <c r="M21" i="17"/>
  <c r="O17" i="17"/>
  <c r="N17" i="17"/>
  <c r="M16" i="17"/>
  <c r="P16" i="17"/>
  <c r="P23" i="17"/>
  <c r="M26" i="17"/>
  <c r="P17" i="17"/>
  <c r="M17" i="17"/>
  <c r="M34" i="17"/>
  <c r="N39" i="17" l="1"/>
  <c r="P21" i="17"/>
  <c r="P31" i="17" s="1"/>
  <c r="P39" i="17" s="1"/>
  <c r="P41" i="17" s="1"/>
  <c r="P42" i="17" l="1"/>
  <c r="P43" i="17" s="1"/>
</calcChain>
</file>

<file path=xl/sharedStrings.xml><?xml version="1.0" encoding="utf-8"?>
<sst xmlns="http://schemas.openxmlformats.org/spreadsheetml/2006/main" count="93" uniqueCount="65">
  <si>
    <t>1</t>
  </si>
  <si>
    <t>3</t>
  </si>
  <si>
    <t>Nr.p.k.</t>
  </si>
  <si>
    <t>Darba nosaukums</t>
  </si>
  <si>
    <t>Mervien ība</t>
  </si>
  <si>
    <t>daudzums</t>
  </si>
  <si>
    <t>Vienības izmaksas</t>
  </si>
  <si>
    <t>Kopā uz visu apjomu</t>
  </si>
  <si>
    <t>laika norma (c/h)</t>
  </si>
  <si>
    <t>darbietilpība (c/h)</t>
  </si>
  <si>
    <t>Kods</t>
  </si>
  <si>
    <t>m2</t>
  </si>
  <si>
    <t>1.1.</t>
  </si>
  <si>
    <t>Kopa</t>
  </si>
  <si>
    <t>Līg.cena</t>
  </si>
  <si>
    <t xml:space="preserve">PVN </t>
  </si>
  <si>
    <t>Pasūtītājs: Rīgas pašvaldības aģentūra ""Rīgas pieminekļu aģentūra"</t>
  </si>
  <si>
    <t>darba samaksas likme (EUR/h)</t>
  </si>
  <si>
    <t>darba alga (EUR)</t>
  </si>
  <si>
    <t>materiāli (EUR)</t>
  </si>
  <si>
    <t>mehānismi (EUR)</t>
  </si>
  <si>
    <t>kopā (EUR)</t>
  </si>
  <si>
    <t>summa (EUR)</t>
  </si>
  <si>
    <t>Kopā :</t>
  </si>
  <si>
    <t>Dokumentācija un izpēte</t>
  </si>
  <si>
    <t>cilv./h</t>
  </si>
  <si>
    <t>objekts</t>
  </si>
  <si>
    <t>Aprūpes-restaurācijas darbu izmaksas</t>
  </si>
  <si>
    <t>2</t>
  </si>
  <si>
    <t>m</t>
  </si>
  <si>
    <t>Akmens virsmas attīrīšana skulptūru joslā</t>
  </si>
  <si>
    <t>Akmens virsmas attīrīšana cokola un terases daļā</t>
  </si>
  <si>
    <t>Mehānismi un palīgierīces</t>
  </si>
  <si>
    <t>3.1.</t>
  </si>
  <si>
    <t>Kopā</t>
  </si>
  <si>
    <t>2.9</t>
  </si>
  <si>
    <t>2.10</t>
  </si>
  <si>
    <t>2.11</t>
  </si>
  <si>
    <t>2.12</t>
  </si>
  <si>
    <t>2.13</t>
  </si>
  <si>
    <t>2.14</t>
  </si>
  <si>
    <t>2.15</t>
  </si>
  <si>
    <t>Restaurācijas-aprūpes darbi</t>
  </si>
  <si>
    <t>2.16</t>
  </si>
  <si>
    <t>2.17</t>
  </si>
  <si>
    <t>2.18</t>
  </si>
  <si>
    <t>2.19</t>
  </si>
  <si>
    <t>Sānu kabatu betona stiegrojuma restaurācija</t>
  </si>
  <si>
    <t>Būves nosaukums:  Brīvības pieminekļa preventīvā aprūpe līdz obeliskam</t>
  </si>
  <si>
    <t>Dokumentācija, fotofiksācija pirms un pēc. Atskaites sagatavošana</t>
  </si>
  <si>
    <t>Šuvju pildmateriāla uz poliuretāna bāzes nomaiņa skulptūru joslā (lokāla)</t>
  </si>
  <si>
    <t>Travertīna profila joslas virsmas hidrofobizācija</t>
  </si>
  <si>
    <t>Travertīna šuvju lokāla atjaunošana skulptūru joslā</t>
  </si>
  <si>
    <t>Šuvju pildmateriāla uz poliuretāna bāzes lokāla nomaiņa skulptūru joslā cokola un terases daļā</t>
  </si>
  <si>
    <t>Priekšējās terases priekšējo pakāpienu rindu demontāža</t>
  </si>
  <si>
    <t>Pakāpienu montāža ar enkuriem</t>
  </si>
  <si>
    <t>Pakāpienu šuvošana</t>
  </si>
  <si>
    <t>Tehniskais nodrošinājums. Pacēlāji, torņi, lokālas norobežošanas līdzekļi</t>
  </si>
  <si>
    <t>Lokāla travertīna šuvju nomaiņa cokola un terases joslā</t>
  </si>
  <si>
    <t>PA RPA 2023/8 Nolikuma 3.pielikums</t>
  </si>
  <si>
    <t>Objekta adrese:  Brīvības laukums, Rīga</t>
  </si>
  <si>
    <t>Darba devēja VSAOI:</t>
  </si>
  <si>
    <t>Tāmes izmaksas EUR (bez PVN):</t>
  </si>
  <si>
    <t>Kopsumma bez PVN:</t>
  </si>
  <si>
    <t>Pavisam kopā (ar PVN):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</si>
</sst>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#,##0.00_ ;\-#,##0.00\ "/>
    <numFmt numFmtId="166" formatCode="#,##0.00\ [$LVL]"/>
    <numFmt numFmtId="167" formatCode="#,##0_ ;\-#,##0\ "/>
  </numFmts>
  <fonts count="20">
    <font>
      <sz val="10"/>
      <name val="Arial"/>
    </font>
    <font>
      <sz val="10"/>
      <name val="Arial"/>
    </font>
    <font>
      <b/>
      <i/>
      <sz val="10"/>
      <name val="Arial"/>
    </font>
    <font>
      <i/>
      <sz val="10"/>
      <name val="Arial"/>
    </font>
    <font>
      <sz val="8"/>
      <name val="Arial"/>
    </font>
    <font>
      <b/>
      <sz val="10"/>
      <name val="Arial"/>
      <family val="2"/>
      <charset val="186"/>
    </font>
    <font>
      <b/>
      <i/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color indexed="8"/>
      <name val="Arial"/>
      <family val="2"/>
      <charset val="186"/>
    </font>
    <font>
      <sz val="10"/>
      <name val="Times New Roman"/>
      <family val="1"/>
      <charset val="186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186"/>
    </font>
    <font>
      <sz val="10"/>
      <name val="Arial"/>
    </font>
    <font>
      <sz val="12"/>
      <name val="Arial"/>
      <family val="2"/>
      <charset val="186"/>
    </font>
    <font>
      <b/>
      <sz val="12"/>
      <name val="Arial"/>
      <family val="2"/>
      <charset val="186"/>
    </font>
    <font>
      <sz val="10"/>
      <name val="Arial CE"/>
      <family val="2"/>
      <charset val="186"/>
    </font>
    <font>
      <b/>
      <sz val="10"/>
      <name val="Times New Roman"/>
      <family val="1"/>
      <charset val="186"/>
    </font>
    <font>
      <sz val="8"/>
      <name val="Arial"/>
      <family val="2"/>
      <charset val="186"/>
    </font>
    <font>
      <b/>
      <sz val="11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6" fillId="0" borderId="0"/>
  </cellStyleXfs>
  <cellXfs count="124">
    <xf numFmtId="0" fontId="0" fillId="0" borderId="0" xfId="0"/>
    <xf numFmtId="0" fontId="1" fillId="0" borderId="0" xfId="0" applyFont="1" applyFill="1"/>
    <xf numFmtId="0" fontId="1" fillId="0" borderId="0" xfId="0" applyFont="1" applyFill="1" applyBorder="1" applyAlignment="1">
      <alignment horizontal="right" vertical="top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 applyProtection="1">
      <alignment vertical="top"/>
    </xf>
    <xf numFmtId="2" fontId="1" fillId="0" borderId="0" xfId="0" applyNumberFormat="1" applyFont="1" applyFill="1" applyBorder="1" applyAlignment="1" applyProtection="1">
      <alignment vertical="top"/>
    </xf>
    <xf numFmtId="0" fontId="7" fillId="0" borderId="0" xfId="0" applyNumberFormat="1" applyFont="1" applyFill="1" applyBorder="1" applyAlignment="1" applyProtection="1">
      <alignment vertical="top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right"/>
    </xf>
    <xf numFmtId="2" fontId="9" fillId="0" borderId="1" xfId="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top"/>
    </xf>
    <xf numFmtId="2" fontId="9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 applyProtection="1">
      <alignment vertical="top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textRotation="90" wrapText="1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/>
    </xf>
    <xf numFmtId="0" fontId="7" fillId="0" borderId="0" xfId="0" applyFont="1" applyFill="1"/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/>
    </xf>
    <xf numFmtId="0" fontId="5" fillId="0" borderId="1" xfId="0" applyFont="1" applyFill="1" applyBorder="1" applyAlignment="1">
      <alignment horizontal="right" wrapText="1"/>
    </xf>
    <xf numFmtId="0" fontId="0" fillId="0" borderId="0" xfId="0" applyFill="1"/>
    <xf numFmtId="0" fontId="5" fillId="0" borderId="1" xfId="0" applyFont="1" applyFill="1" applyBorder="1" applyAlignment="1">
      <alignment horizontal="right" vertical="center" wrapText="1"/>
    </xf>
    <xf numFmtId="49" fontId="1" fillId="0" borderId="1" xfId="0" applyNumberFormat="1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49" fontId="1" fillId="0" borderId="0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vertical="top"/>
    </xf>
    <xf numFmtId="2" fontId="3" fillId="0" borderId="0" xfId="0" applyNumberFormat="1" applyFont="1" applyFill="1" applyBorder="1" applyAlignment="1">
      <alignment horizontal="right" vertical="top"/>
    </xf>
    <xf numFmtId="2" fontId="2" fillId="0" borderId="0" xfId="0" applyNumberFormat="1" applyFont="1" applyFill="1" applyBorder="1" applyAlignment="1">
      <alignment horizontal="right" vertical="top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0" xfId="0" applyFont="1"/>
    <xf numFmtId="2" fontId="9" fillId="0" borderId="1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horizontal="right" vertical="center"/>
    </xf>
    <xf numFmtId="2" fontId="9" fillId="0" borderId="1" xfId="0" applyNumberFormat="1" applyFont="1" applyBorder="1" applyAlignment="1">
      <alignment horizontal="center" vertical="center"/>
    </xf>
    <xf numFmtId="2" fontId="1" fillId="0" borderId="0" xfId="0" applyNumberFormat="1" applyFont="1"/>
    <xf numFmtId="2" fontId="8" fillId="0" borderId="0" xfId="0" applyNumberFormat="1" applyFont="1" applyFill="1" applyAlignment="1">
      <alignment horizontal="center" vertical="center"/>
    </xf>
    <xf numFmtId="2" fontId="7" fillId="0" borderId="0" xfId="0" applyNumberFormat="1" applyFont="1" applyFill="1" applyAlignment="1">
      <alignment horizontal="left"/>
    </xf>
    <xf numFmtId="2" fontId="7" fillId="0" borderId="1" xfId="0" applyNumberFormat="1" applyFont="1" applyFill="1" applyBorder="1" applyAlignment="1">
      <alignment horizontal="center" vertical="center" textRotation="90" wrapText="1"/>
    </xf>
    <xf numFmtId="2" fontId="1" fillId="0" borderId="0" xfId="0" applyNumberFormat="1" applyFont="1" applyFill="1" applyBorder="1" applyAlignment="1">
      <alignment horizontal="right" vertical="top"/>
    </xf>
    <xf numFmtId="2" fontId="0" fillId="0" borderId="0" xfId="0" applyNumberFormat="1" applyFill="1"/>
    <xf numFmtId="1" fontId="6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14" fillId="0" borderId="0" xfId="0" applyFont="1" applyAlignment="1">
      <alignment vertical="center"/>
    </xf>
    <xf numFmtId="49" fontId="8" fillId="0" borderId="0" xfId="0" applyNumberFormat="1" applyFont="1" applyAlignment="1">
      <alignment horizontal="left" vertical="center"/>
    </xf>
    <xf numFmtId="0" fontId="1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9" fontId="17" fillId="0" borderId="1" xfId="0" applyNumberFormat="1" applyFont="1" applyFill="1" applyBorder="1" applyAlignment="1">
      <alignment horizontal="center" vertical="center"/>
    </xf>
    <xf numFmtId="10" fontId="17" fillId="0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Border="1" applyAlignment="1">
      <alignment horizontal="left" vertical="center" wrapText="1"/>
    </xf>
    <xf numFmtId="2" fontId="9" fillId="0" borderId="1" xfId="0" applyNumberFormat="1" applyFont="1" applyFill="1" applyBorder="1" applyAlignment="1">
      <alignment horizontal="left" vertical="center"/>
    </xf>
    <xf numFmtId="0" fontId="13" fillId="0" borderId="0" xfId="0" applyFont="1" applyFill="1" applyAlignment="1">
      <alignment horizontal="left"/>
    </xf>
    <xf numFmtId="0" fontId="19" fillId="0" borderId="1" xfId="0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vertical="center" wrapText="1"/>
    </xf>
    <xf numFmtId="0" fontId="5" fillId="0" borderId="0" xfId="0" applyNumberFormat="1" applyFont="1" applyFill="1" applyBorder="1" applyAlignment="1" applyProtection="1">
      <alignment vertical="top"/>
    </xf>
    <xf numFmtId="0" fontId="5" fillId="0" borderId="0" xfId="0" applyFont="1" applyFill="1" applyAlignment="1">
      <alignment horizontal="left" wrapText="1"/>
    </xf>
    <xf numFmtId="49" fontId="5" fillId="0" borderId="1" xfId="0" applyNumberFormat="1" applyFont="1" applyFill="1" applyBorder="1" applyAlignment="1">
      <alignment horizontal="left" vertical="center"/>
    </xf>
    <xf numFmtId="165" fontId="9" fillId="0" borderId="1" xfId="0" applyNumberFormat="1" applyFont="1" applyFill="1" applyBorder="1" applyAlignment="1">
      <alignment horizontal="right" vertical="center"/>
    </xf>
    <xf numFmtId="165" fontId="9" fillId="0" borderId="1" xfId="0" applyNumberFormat="1" applyFont="1" applyBorder="1" applyAlignment="1">
      <alignment vertical="center"/>
    </xf>
    <xf numFmtId="165" fontId="9" fillId="0" borderId="1" xfId="0" applyNumberFormat="1" applyFont="1" applyBorder="1" applyAlignment="1">
      <alignment horizontal="right" vertical="center"/>
    </xf>
    <xf numFmtId="165" fontId="17" fillId="0" borderId="1" xfId="0" applyNumberFormat="1" applyFont="1" applyBorder="1" applyAlignment="1">
      <alignment horizontal="right" vertical="center"/>
    </xf>
    <xf numFmtId="165" fontId="9" fillId="0" borderId="1" xfId="0" applyNumberFormat="1" applyFont="1" applyFill="1" applyBorder="1" applyAlignment="1">
      <alignment horizontal="left" vertical="center"/>
    </xf>
    <xf numFmtId="165" fontId="9" fillId="0" borderId="1" xfId="0" applyNumberFormat="1" applyFont="1" applyBorder="1" applyAlignment="1">
      <alignment horizontal="left" vertical="center"/>
    </xf>
    <xf numFmtId="165" fontId="9" fillId="0" borderId="1" xfId="0" applyNumberFormat="1" applyFont="1" applyFill="1" applyBorder="1" applyAlignment="1">
      <alignment vertical="center"/>
    </xf>
    <xf numFmtId="165" fontId="5" fillId="0" borderId="1" xfId="0" applyNumberFormat="1" applyFont="1" applyFill="1" applyBorder="1" applyAlignment="1">
      <alignment vertical="center"/>
    </xf>
    <xf numFmtId="165" fontId="7" fillId="0" borderId="1" xfId="0" applyNumberFormat="1" applyFont="1" applyFill="1" applyBorder="1" applyAlignment="1">
      <alignment vertical="center"/>
    </xf>
    <xf numFmtId="165" fontId="7" fillId="0" borderId="1" xfId="0" applyNumberFormat="1" applyFont="1" applyFill="1" applyBorder="1" applyAlignment="1">
      <alignment horizontal="right" vertical="center"/>
    </xf>
    <xf numFmtId="165" fontId="5" fillId="0" borderId="1" xfId="0" applyNumberFormat="1" applyFont="1" applyFill="1" applyBorder="1" applyAlignment="1">
      <alignment horizontal="right" vertical="center"/>
    </xf>
    <xf numFmtId="165" fontId="9" fillId="0" borderId="1" xfId="0" applyNumberFormat="1" applyFont="1" applyFill="1" applyBorder="1" applyAlignment="1">
      <alignment vertical="top"/>
    </xf>
    <xf numFmtId="165" fontId="9" fillId="0" borderId="1" xfId="0" applyNumberFormat="1" applyFont="1" applyFill="1" applyBorder="1" applyAlignment="1">
      <alignment horizontal="right" vertical="top"/>
    </xf>
    <xf numFmtId="165" fontId="9" fillId="0" borderId="1" xfId="0" applyNumberFormat="1" applyFont="1" applyFill="1" applyBorder="1"/>
    <xf numFmtId="165" fontId="7" fillId="0" borderId="1" xfId="0" applyNumberFormat="1" applyFont="1" applyFill="1" applyBorder="1"/>
    <xf numFmtId="165" fontId="7" fillId="0" borderId="1" xfId="0" applyNumberFormat="1" applyFont="1" applyFill="1" applyBorder="1" applyAlignment="1">
      <alignment horizontal="right" vertical="top"/>
    </xf>
    <xf numFmtId="165" fontId="5" fillId="0" borderId="1" xfId="0" applyNumberFormat="1" applyFont="1" applyFill="1" applyBorder="1" applyAlignment="1">
      <alignment horizontal="right" vertical="top"/>
    </xf>
    <xf numFmtId="167" fontId="1" fillId="0" borderId="0" xfId="0" applyNumberFormat="1" applyFont="1" applyFill="1" applyBorder="1" applyAlignment="1" applyProtection="1">
      <alignment vertical="top"/>
    </xf>
    <xf numFmtId="167" fontId="7" fillId="0" borderId="0" xfId="0" applyNumberFormat="1" applyFont="1" applyFill="1" applyAlignment="1">
      <alignment vertical="center"/>
    </xf>
    <xf numFmtId="167" fontId="14" fillId="0" borderId="0" xfId="0" applyNumberFormat="1" applyFont="1" applyAlignment="1">
      <alignment vertical="center"/>
    </xf>
    <xf numFmtId="167" fontId="7" fillId="0" borderId="0" xfId="0" applyNumberFormat="1" applyFont="1" applyFill="1"/>
    <xf numFmtId="167" fontId="1" fillId="0" borderId="0" xfId="0" applyNumberFormat="1" applyFont="1" applyFill="1"/>
    <xf numFmtId="167" fontId="1" fillId="0" borderId="0" xfId="0" applyNumberFormat="1" applyFont="1"/>
    <xf numFmtId="167" fontId="0" fillId="0" borderId="0" xfId="0" applyNumberFormat="1" applyFill="1"/>
    <xf numFmtId="4" fontId="1" fillId="0" borderId="0" xfId="0" applyNumberFormat="1" applyFont="1" applyFill="1" applyBorder="1" applyAlignment="1" applyProtection="1">
      <alignment vertical="top"/>
    </xf>
    <xf numFmtId="4" fontId="7" fillId="0" borderId="0" xfId="0" applyNumberFormat="1" applyFont="1" applyFill="1" applyAlignment="1">
      <alignment vertical="center"/>
    </xf>
    <xf numFmtId="4" fontId="14" fillId="0" borderId="0" xfId="0" applyNumberFormat="1" applyFont="1" applyAlignment="1">
      <alignment vertical="center"/>
    </xf>
    <xf numFmtId="4" fontId="7" fillId="0" borderId="0" xfId="0" applyNumberFormat="1" applyFont="1" applyFill="1"/>
    <xf numFmtId="4" fontId="1" fillId="0" borderId="0" xfId="0" applyNumberFormat="1" applyFont="1" applyFill="1"/>
    <xf numFmtId="4" fontId="13" fillId="0" borderId="0" xfId="0" applyNumberFormat="1" applyFont="1" applyFill="1" applyAlignment="1">
      <alignment horizontal="left"/>
    </xf>
    <xf numFmtId="4" fontId="1" fillId="0" borderId="0" xfId="0" applyNumberFormat="1" applyFont="1"/>
    <xf numFmtId="4" fontId="0" fillId="0" borderId="0" xfId="0" applyNumberFormat="1" applyFill="1"/>
    <xf numFmtId="164" fontId="9" fillId="0" borderId="1" xfId="0" applyNumberFormat="1" applyFont="1" applyFill="1" applyBorder="1" applyAlignment="1">
      <alignment horizontal="right" vertical="center"/>
    </xf>
    <xf numFmtId="164" fontId="9" fillId="0" borderId="1" xfId="0" applyNumberFormat="1" applyFont="1" applyBorder="1" applyAlignment="1">
      <alignment vertical="center"/>
    </xf>
    <xf numFmtId="164" fontId="9" fillId="0" borderId="1" xfId="0" applyNumberFormat="1" applyFont="1" applyFill="1" applyBorder="1" applyAlignment="1">
      <alignment horizontal="left" vertical="center"/>
    </xf>
    <xf numFmtId="49" fontId="0" fillId="0" borderId="1" xfId="0" applyNumberForma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/>
    </xf>
    <xf numFmtId="0" fontId="0" fillId="0" borderId="0" xfId="0" applyFill="1" applyAlignment="1">
      <alignment horizontal="left" wrapText="1"/>
    </xf>
    <xf numFmtId="0" fontId="7" fillId="0" borderId="2" xfId="0" applyFont="1" applyFill="1" applyBorder="1" applyAlignment="1">
      <alignment horizontal="center" vertical="center" textRotation="90" wrapText="1"/>
    </xf>
    <xf numFmtId="0" fontId="7" fillId="0" borderId="3" xfId="0" applyFont="1" applyFill="1" applyBorder="1" applyAlignment="1">
      <alignment horizontal="center" vertical="center" textRotation="90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165" fontId="5" fillId="0" borderId="0" xfId="0" applyNumberFormat="1" applyFont="1" applyFill="1" applyAlignment="1">
      <alignment horizontal="center"/>
    </xf>
    <xf numFmtId="166" fontId="5" fillId="0" borderId="0" xfId="0" applyNumberFormat="1" applyFont="1" applyFill="1" applyAlignment="1">
      <alignment horizontal="center"/>
    </xf>
    <xf numFmtId="0" fontId="0" fillId="0" borderId="0" xfId="0" applyNumberFormat="1" applyFont="1" applyFill="1" applyBorder="1" applyAlignment="1" applyProtection="1">
      <alignment horizontal="right" vertical="top"/>
    </xf>
  </cellXfs>
  <cellStyles count="3">
    <cellStyle name="Excel Built-in Normal" xfId="1"/>
    <cellStyle name="Normal" xfId="0" builtinId="0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U50"/>
  <sheetViews>
    <sheetView tabSelected="1" zoomScaleNormal="100" workbookViewId="0">
      <selection activeCell="R43" sqref="R43"/>
    </sheetView>
  </sheetViews>
  <sheetFormatPr defaultRowHeight="12.75"/>
  <cols>
    <col min="1" max="1" width="4.7109375" style="30" customWidth="1"/>
    <col min="2" max="2" width="6.5703125" style="30" customWidth="1"/>
    <col min="3" max="3" width="35.28515625" style="40" customWidth="1"/>
    <col min="4" max="4" width="8" style="41" customWidth="1"/>
    <col min="5" max="5" width="8.5703125" style="41" customWidth="1"/>
    <col min="6" max="6" width="6.42578125" style="30" customWidth="1"/>
    <col min="7" max="7" width="7" style="30" customWidth="1"/>
    <col min="8" max="8" width="8" style="30" customWidth="1"/>
    <col min="9" max="9" width="10" style="52" customWidth="1"/>
    <col min="10" max="10" width="8.7109375" style="30" customWidth="1"/>
    <col min="11" max="11" width="11.5703125" style="30" customWidth="1"/>
    <col min="12" max="12" width="9.140625" style="30"/>
    <col min="13" max="13" width="10.7109375" style="30" customWidth="1"/>
    <col min="14" max="14" width="10.140625" style="30" customWidth="1"/>
    <col min="15" max="15" width="10.5703125" style="30" customWidth="1"/>
    <col min="16" max="16" width="14.5703125" style="30" customWidth="1"/>
    <col min="17" max="17" width="9.140625" style="30"/>
    <col min="18" max="18" width="14.140625" style="107" bestFit="1" customWidth="1"/>
    <col min="19" max="19" width="9.140625" style="107"/>
    <col min="20" max="20" width="9.140625" style="99"/>
    <col min="21" max="16384" width="9.140625" style="30"/>
  </cols>
  <sheetData>
    <row r="1" spans="1:21" s="5" customFormat="1">
      <c r="C1" s="14"/>
      <c r="D1" s="12"/>
      <c r="E1" s="12"/>
      <c r="I1" s="6"/>
      <c r="J1" s="6"/>
      <c r="K1" s="6"/>
      <c r="P1" s="123" t="s">
        <v>59</v>
      </c>
      <c r="R1" s="100"/>
      <c r="S1" s="100"/>
      <c r="T1" s="93"/>
    </row>
    <row r="2" spans="1:21" s="20" customFormat="1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R2" s="101"/>
      <c r="S2" s="101"/>
      <c r="T2" s="94"/>
    </row>
    <row r="3" spans="1:21" s="20" customFormat="1">
      <c r="A3" s="119" t="s">
        <v>42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R3" s="101"/>
      <c r="S3" s="101"/>
      <c r="T3" s="94"/>
    </row>
    <row r="4" spans="1:21" s="20" customFormat="1">
      <c r="A4" s="19"/>
      <c r="B4" s="19"/>
      <c r="C4" s="21"/>
      <c r="D4" s="19"/>
      <c r="E4" s="19"/>
      <c r="F4" s="19"/>
      <c r="G4" s="19"/>
      <c r="H4" s="19"/>
      <c r="I4" s="48"/>
      <c r="J4" s="19"/>
      <c r="K4" s="19"/>
      <c r="L4" s="19"/>
      <c r="M4" s="19"/>
      <c r="N4" s="19"/>
      <c r="O4" s="19"/>
      <c r="R4" s="101"/>
      <c r="S4" s="101"/>
      <c r="T4" s="94"/>
    </row>
    <row r="5" spans="1:21" s="58" customFormat="1" ht="15" customHeight="1">
      <c r="A5" s="59" t="s">
        <v>16</v>
      </c>
      <c r="B5" s="60"/>
      <c r="C5" s="61"/>
      <c r="R5" s="102"/>
      <c r="S5" s="102"/>
      <c r="T5" s="95"/>
    </row>
    <row r="6" spans="1:21" s="20" customFormat="1">
      <c r="A6" s="57" t="s">
        <v>48</v>
      </c>
      <c r="B6" s="54"/>
      <c r="C6" s="55"/>
      <c r="D6" s="54"/>
      <c r="E6" s="54"/>
      <c r="F6" s="54"/>
      <c r="G6" s="54"/>
      <c r="R6" s="101"/>
      <c r="S6" s="101"/>
      <c r="T6" s="94"/>
    </row>
    <row r="7" spans="1:21" s="20" customFormat="1" ht="14.25" customHeight="1">
      <c r="A7" s="71" t="s">
        <v>60</v>
      </c>
      <c r="B7" s="71"/>
      <c r="C7" s="72"/>
      <c r="D7" s="22"/>
      <c r="R7" s="101"/>
      <c r="S7" s="101"/>
      <c r="T7" s="94"/>
    </row>
    <row r="8" spans="1:21" s="25" customFormat="1">
      <c r="A8" s="73"/>
      <c r="B8" s="73"/>
      <c r="C8" s="74"/>
      <c r="D8" s="8"/>
      <c r="E8" s="24"/>
      <c r="F8" s="24"/>
      <c r="G8" s="24"/>
      <c r="H8" s="49"/>
      <c r="I8" s="24"/>
      <c r="J8" s="24"/>
      <c r="K8" s="24"/>
      <c r="L8" s="8"/>
      <c r="M8" s="9"/>
      <c r="N8" s="122"/>
      <c r="O8" s="122"/>
      <c r="R8" s="103"/>
      <c r="S8" s="103"/>
      <c r="T8" s="96"/>
    </row>
    <row r="9" spans="1:21" s="25" customFormat="1">
      <c r="A9" s="7"/>
      <c r="B9" s="7"/>
      <c r="C9" s="23"/>
      <c r="D9" s="8"/>
      <c r="E9" s="24"/>
      <c r="F9" s="24"/>
      <c r="G9" s="24"/>
      <c r="H9" s="49"/>
      <c r="I9" s="24"/>
      <c r="J9" s="24"/>
      <c r="K9" s="24"/>
      <c r="L9" s="8"/>
      <c r="M9" s="9"/>
      <c r="N9" s="122"/>
      <c r="O9" s="122"/>
      <c r="R9" s="103"/>
      <c r="S9" s="103"/>
      <c r="T9" s="96"/>
    </row>
    <row r="10" spans="1:21" s="25" customFormat="1" ht="14.25" customHeight="1">
      <c r="A10" s="24"/>
      <c r="B10" s="24"/>
      <c r="C10" s="23"/>
      <c r="D10" s="8"/>
      <c r="E10" s="8"/>
      <c r="F10" s="24"/>
      <c r="G10" s="24"/>
      <c r="H10" s="24"/>
      <c r="I10" s="49"/>
      <c r="J10" s="24"/>
      <c r="K10" s="24"/>
      <c r="L10" s="24"/>
      <c r="M10" s="9"/>
      <c r="N10" s="9" t="s">
        <v>62</v>
      </c>
      <c r="O10" s="121">
        <f>P41</f>
        <v>0</v>
      </c>
      <c r="P10" s="121"/>
      <c r="R10" s="103"/>
      <c r="S10" s="103"/>
      <c r="T10" s="96"/>
    </row>
    <row r="11" spans="1:21" s="25" customFormat="1" ht="12.75" customHeight="1">
      <c r="A11" s="115" t="s">
        <v>2</v>
      </c>
      <c r="B11" s="115" t="s">
        <v>10</v>
      </c>
      <c r="C11" s="117" t="s">
        <v>3</v>
      </c>
      <c r="D11" s="115" t="s">
        <v>4</v>
      </c>
      <c r="E11" s="115" t="s">
        <v>5</v>
      </c>
      <c r="F11" s="120" t="s">
        <v>6</v>
      </c>
      <c r="G11" s="120"/>
      <c r="H11" s="120"/>
      <c r="I11" s="120"/>
      <c r="J11" s="120"/>
      <c r="K11" s="120"/>
      <c r="L11" s="120" t="s">
        <v>7</v>
      </c>
      <c r="M11" s="120"/>
      <c r="N11" s="120"/>
      <c r="O11" s="120"/>
      <c r="P11" s="120"/>
      <c r="R11" s="103"/>
      <c r="S11" s="103"/>
      <c r="T11" s="96"/>
    </row>
    <row r="12" spans="1:21" s="25" customFormat="1" ht="76.5" customHeight="1">
      <c r="A12" s="116"/>
      <c r="B12" s="116"/>
      <c r="C12" s="118"/>
      <c r="D12" s="116"/>
      <c r="E12" s="116"/>
      <c r="F12" s="18" t="s">
        <v>8</v>
      </c>
      <c r="G12" s="18" t="s">
        <v>17</v>
      </c>
      <c r="H12" s="18" t="s">
        <v>18</v>
      </c>
      <c r="I12" s="50" t="s">
        <v>19</v>
      </c>
      <c r="J12" s="18" t="s">
        <v>20</v>
      </c>
      <c r="K12" s="18" t="s">
        <v>21</v>
      </c>
      <c r="L12" s="18" t="s">
        <v>9</v>
      </c>
      <c r="M12" s="18" t="s">
        <v>18</v>
      </c>
      <c r="N12" s="50" t="s">
        <v>19</v>
      </c>
      <c r="O12" s="18" t="s">
        <v>20</v>
      </c>
      <c r="P12" s="18" t="s">
        <v>22</v>
      </c>
      <c r="R12" s="103"/>
      <c r="S12" s="103"/>
      <c r="T12" s="96"/>
    </row>
    <row r="13" spans="1:21" s="25" customFormat="1" ht="13.5" customHeight="1">
      <c r="A13" s="15">
        <v>1</v>
      </c>
      <c r="B13" s="15">
        <v>2</v>
      </c>
      <c r="C13" s="15">
        <v>3</v>
      </c>
      <c r="D13" s="15">
        <v>4</v>
      </c>
      <c r="E13" s="15">
        <v>5</v>
      </c>
      <c r="F13" s="15">
        <v>6</v>
      </c>
      <c r="G13" s="15">
        <v>7</v>
      </c>
      <c r="H13" s="15">
        <v>8</v>
      </c>
      <c r="I13" s="53">
        <v>9</v>
      </c>
      <c r="J13" s="15">
        <v>10</v>
      </c>
      <c r="K13" s="15">
        <v>11</v>
      </c>
      <c r="L13" s="15">
        <v>12</v>
      </c>
      <c r="M13" s="15">
        <v>13</v>
      </c>
      <c r="N13" s="15">
        <v>14</v>
      </c>
      <c r="O13" s="15">
        <v>15</v>
      </c>
      <c r="P13" s="15">
        <v>16</v>
      </c>
      <c r="R13" s="103"/>
      <c r="S13" s="103"/>
      <c r="T13" s="96"/>
    </row>
    <row r="14" spans="1:21" s="25" customFormat="1" ht="13.5" customHeight="1">
      <c r="A14" s="15"/>
      <c r="B14" s="15"/>
      <c r="C14" s="15"/>
      <c r="D14" s="15"/>
      <c r="E14" s="15"/>
      <c r="F14" s="15"/>
      <c r="G14" s="15"/>
      <c r="H14" s="15"/>
      <c r="I14" s="53"/>
      <c r="J14" s="15"/>
      <c r="K14" s="15"/>
      <c r="L14" s="15"/>
      <c r="M14" s="15"/>
      <c r="N14" s="15"/>
      <c r="O14" s="15"/>
      <c r="P14" s="15"/>
      <c r="R14" s="103"/>
      <c r="S14" s="103"/>
      <c r="T14" s="96"/>
    </row>
    <row r="15" spans="1:21" s="1" customFormat="1" ht="13.5" customHeight="1">
      <c r="A15" s="63" t="s">
        <v>0</v>
      </c>
      <c r="B15" s="56"/>
      <c r="C15" s="64" t="s">
        <v>24</v>
      </c>
      <c r="D15" s="11"/>
      <c r="E15" s="13"/>
      <c r="F15" s="10"/>
      <c r="G15" s="10"/>
      <c r="H15" s="10"/>
      <c r="I15" s="10"/>
      <c r="J15" s="10"/>
      <c r="K15" s="44"/>
      <c r="L15" s="44"/>
      <c r="M15" s="45"/>
      <c r="N15" s="45"/>
      <c r="O15" s="45"/>
      <c r="P15" s="45"/>
      <c r="R15" s="103"/>
      <c r="S15" s="104"/>
      <c r="T15" s="97"/>
    </row>
    <row r="16" spans="1:21" s="1" customFormat="1" ht="27.75" customHeight="1">
      <c r="A16" s="26" t="s">
        <v>12</v>
      </c>
      <c r="B16" s="56" t="s">
        <v>14</v>
      </c>
      <c r="C16" s="27" t="s">
        <v>49</v>
      </c>
      <c r="D16" s="11" t="s">
        <v>25</v>
      </c>
      <c r="E16" s="13">
        <v>16</v>
      </c>
      <c r="F16" s="76"/>
      <c r="G16" s="108"/>
      <c r="H16" s="108"/>
      <c r="I16" s="108"/>
      <c r="J16" s="108"/>
      <c r="K16" s="109">
        <f>H16+I16+J16</f>
        <v>0</v>
      </c>
      <c r="L16" s="109">
        <f>E16*F16</f>
        <v>0</v>
      </c>
      <c r="M16" s="78">
        <f>E16*H16</f>
        <v>0</v>
      </c>
      <c r="N16" s="78">
        <f>E16*I16</f>
        <v>0</v>
      </c>
      <c r="O16" s="78">
        <f>E16*J16</f>
        <v>0</v>
      </c>
      <c r="P16" s="78">
        <f>M16+N16+O16</f>
        <v>0</v>
      </c>
      <c r="R16" s="104"/>
      <c r="S16" s="104"/>
      <c r="T16" s="104"/>
      <c r="U16" s="104"/>
    </row>
    <row r="17" spans="1:21" s="1" customFormat="1">
      <c r="A17" s="63" t="s">
        <v>0</v>
      </c>
      <c r="B17" s="56"/>
      <c r="C17" s="64" t="s">
        <v>34</v>
      </c>
      <c r="D17" s="11"/>
      <c r="E17" s="13"/>
      <c r="F17" s="76"/>
      <c r="G17" s="108"/>
      <c r="H17" s="108"/>
      <c r="I17" s="108"/>
      <c r="J17" s="108"/>
      <c r="K17" s="109">
        <f>H17+I17+J17</f>
        <v>0</v>
      </c>
      <c r="L17" s="109">
        <f>E17*F17</f>
        <v>0</v>
      </c>
      <c r="M17" s="79">
        <f>SUM(M16:M16)</f>
        <v>0</v>
      </c>
      <c r="N17" s="79">
        <f>SUM(N16:N16)</f>
        <v>0</v>
      </c>
      <c r="O17" s="79">
        <f>SUM(O16:O16)</f>
        <v>0</v>
      </c>
      <c r="P17" s="79">
        <f>SUM(P16:P16)</f>
        <v>0</v>
      </c>
      <c r="R17" s="104"/>
      <c r="S17" s="104"/>
      <c r="T17" s="104"/>
      <c r="U17" s="104"/>
    </row>
    <row r="18" spans="1:21" s="1" customFormat="1">
      <c r="A18" s="3"/>
      <c r="B18" s="56"/>
      <c r="C18" s="4"/>
      <c r="D18" s="11"/>
      <c r="E18" s="13"/>
      <c r="F18" s="76"/>
      <c r="G18" s="108"/>
      <c r="H18" s="108"/>
      <c r="I18" s="108"/>
      <c r="J18" s="108"/>
      <c r="K18" s="109">
        <f>H18+I18+J18</f>
        <v>0</v>
      </c>
      <c r="L18" s="109">
        <f>E18*F18</f>
        <v>0</v>
      </c>
      <c r="M18" s="78"/>
      <c r="N18" s="78"/>
      <c r="O18" s="78"/>
      <c r="P18" s="78"/>
      <c r="R18" s="104"/>
      <c r="S18" s="104"/>
      <c r="T18" s="104"/>
      <c r="U18" s="104"/>
    </row>
    <row r="19" spans="1:21" s="69" customFormat="1" ht="30" customHeight="1">
      <c r="A19" s="75" t="s">
        <v>28</v>
      </c>
      <c r="B19" s="67"/>
      <c r="C19" s="70" t="s">
        <v>27</v>
      </c>
      <c r="D19" s="11"/>
      <c r="E19" s="68"/>
      <c r="F19" s="80"/>
      <c r="G19" s="110"/>
      <c r="H19" s="108"/>
      <c r="I19" s="110"/>
      <c r="J19" s="110"/>
      <c r="K19" s="109"/>
      <c r="L19" s="109"/>
      <c r="M19" s="81"/>
      <c r="N19" s="81"/>
      <c r="O19" s="81"/>
      <c r="P19" s="81"/>
      <c r="R19" s="104"/>
      <c r="S19" s="105"/>
      <c r="T19" s="104"/>
      <c r="U19" s="104"/>
    </row>
    <row r="20" spans="1:21" s="43" customFormat="1" ht="19.5" customHeight="1">
      <c r="A20" s="111" t="s">
        <v>35</v>
      </c>
      <c r="B20" s="56" t="s">
        <v>14</v>
      </c>
      <c r="C20" s="27" t="s">
        <v>30</v>
      </c>
      <c r="D20" s="11" t="s">
        <v>11</v>
      </c>
      <c r="E20" s="46">
        <v>600</v>
      </c>
      <c r="F20" s="76"/>
      <c r="G20" s="108"/>
      <c r="H20" s="108"/>
      <c r="I20" s="108"/>
      <c r="J20" s="108"/>
      <c r="K20" s="109">
        <f t="shared" ref="K20:K33" si="0">H20+I20+J20</f>
        <v>0</v>
      </c>
      <c r="L20" s="109">
        <f>E20*F20</f>
        <v>0</v>
      </c>
      <c r="M20" s="78">
        <f>E20*H20</f>
        <v>0</v>
      </c>
      <c r="N20" s="78">
        <f>E20*I20</f>
        <v>0</v>
      </c>
      <c r="O20" s="78">
        <f>E20*J20</f>
        <v>0</v>
      </c>
      <c r="P20" s="78">
        <f>M20+N20+O20</f>
        <v>0</v>
      </c>
      <c r="Q20" s="47"/>
      <c r="R20" s="104"/>
      <c r="S20" s="106"/>
      <c r="T20" s="104"/>
      <c r="U20" s="104"/>
    </row>
    <row r="21" spans="1:21" s="43" customFormat="1" ht="30.75" customHeight="1">
      <c r="A21" s="111" t="s">
        <v>36</v>
      </c>
      <c r="B21" s="56" t="s">
        <v>14</v>
      </c>
      <c r="C21" s="27" t="s">
        <v>50</v>
      </c>
      <c r="D21" s="11" t="s">
        <v>29</v>
      </c>
      <c r="E21" s="46">
        <v>20</v>
      </c>
      <c r="F21" s="76"/>
      <c r="G21" s="108"/>
      <c r="H21" s="108"/>
      <c r="I21" s="108"/>
      <c r="J21" s="108"/>
      <c r="K21" s="109">
        <f t="shared" si="0"/>
        <v>0</v>
      </c>
      <c r="L21" s="109">
        <f t="shared" ref="L21:L33" si="1">E21*F21</f>
        <v>0</v>
      </c>
      <c r="M21" s="78">
        <f t="shared" ref="M21:M33" si="2">E21*H21</f>
        <v>0</v>
      </c>
      <c r="N21" s="78">
        <f t="shared" ref="N21:N33" si="3">E21*I21</f>
        <v>0</v>
      </c>
      <c r="O21" s="78">
        <f t="shared" ref="O21:O33" si="4">E21*J21</f>
        <v>0</v>
      </c>
      <c r="P21" s="78">
        <f t="shared" ref="P21:P33" si="5">M21+N21+O21</f>
        <v>0</v>
      </c>
      <c r="Q21" s="47"/>
      <c r="R21" s="104"/>
      <c r="S21" s="106"/>
      <c r="T21" s="104"/>
      <c r="U21" s="104"/>
    </row>
    <row r="22" spans="1:21" s="43" customFormat="1" ht="30.75" customHeight="1">
      <c r="A22" s="111" t="s">
        <v>37</v>
      </c>
      <c r="B22" s="56" t="s">
        <v>14</v>
      </c>
      <c r="C22" s="27" t="s">
        <v>51</v>
      </c>
      <c r="D22" s="11" t="s">
        <v>26</v>
      </c>
      <c r="E22" s="46">
        <v>1</v>
      </c>
      <c r="F22" s="76"/>
      <c r="G22" s="108"/>
      <c r="H22" s="108"/>
      <c r="I22" s="108"/>
      <c r="J22" s="108"/>
      <c r="K22" s="109">
        <f t="shared" si="0"/>
        <v>0</v>
      </c>
      <c r="L22" s="109">
        <f t="shared" si="1"/>
        <v>0</v>
      </c>
      <c r="M22" s="78">
        <f t="shared" si="2"/>
        <v>0</v>
      </c>
      <c r="N22" s="78">
        <f t="shared" si="3"/>
        <v>0</v>
      </c>
      <c r="O22" s="78">
        <f t="shared" si="4"/>
        <v>0</v>
      </c>
      <c r="P22" s="78">
        <f t="shared" si="5"/>
        <v>0</v>
      </c>
      <c r="Q22" s="47"/>
      <c r="R22" s="104"/>
      <c r="S22" s="106"/>
      <c r="T22" s="104"/>
      <c r="U22" s="104"/>
    </row>
    <row r="23" spans="1:21" s="43" customFormat="1" ht="27" customHeight="1">
      <c r="A23" s="111" t="s">
        <v>38</v>
      </c>
      <c r="B23" s="56" t="s">
        <v>14</v>
      </c>
      <c r="C23" s="27" t="s">
        <v>52</v>
      </c>
      <c r="D23" s="11" t="s">
        <v>29</v>
      </c>
      <c r="E23" s="46">
        <v>16</v>
      </c>
      <c r="F23" s="76"/>
      <c r="G23" s="108"/>
      <c r="H23" s="108"/>
      <c r="I23" s="108"/>
      <c r="J23" s="108"/>
      <c r="K23" s="109">
        <f t="shared" si="0"/>
        <v>0</v>
      </c>
      <c r="L23" s="109">
        <f t="shared" si="1"/>
        <v>0</v>
      </c>
      <c r="M23" s="78">
        <f t="shared" si="2"/>
        <v>0</v>
      </c>
      <c r="N23" s="78">
        <f t="shared" si="3"/>
        <v>0</v>
      </c>
      <c r="O23" s="78">
        <f t="shared" si="4"/>
        <v>0</v>
      </c>
      <c r="P23" s="78">
        <f t="shared" si="5"/>
        <v>0</v>
      </c>
      <c r="Q23" s="47"/>
      <c r="R23" s="104"/>
      <c r="S23" s="106"/>
      <c r="T23" s="104"/>
      <c r="U23" s="104"/>
    </row>
    <row r="24" spans="1:21" s="43" customFormat="1" ht="34.15" customHeight="1">
      <c r="A24" s="111" t="s">
        <v>39</v>
      </c>
      <c r="B24" s="56" t="s">
        <v>14</v>
      </c>
      <c r="C24" s="27" t="s">
        <v>31</v>
      </c>
      <c r="D24" s="11" t="s">
        <v>11</v>
      </c>
      <c r="E24" s="46">
        <v>850</v>
      </c>
      <c r="F24" s="76"/>
      <c r="G24" s="108"/>
      <c r="H24" s="108"/>
      <c r="I24" s="108"/>
      <c r="J24" s="108"/>
      <c r="K24" s="109">
        <f t="shared" si="0"/>
        <v>0</v>
      </c>
      <c r="L24" s="109">
        <f t="shared" si="1"/>
        <v>0</v>
      </c>
      <c r="M24" s="78">
        <f t="shared" si="2"/>
        <v>0</v>
      </c>
      <c r="N24" s="78">
        <f t="shared" si="3"/>
        <v>0</v>
      </c>
      <c r="O24" s="78">
        <f t="shared" si="4"/>
        <v>0</v>
      </c>
      <c r="P24" s="78">
        <f t="shared" si="5"/>
        <v>0</v>
      </c>
      <c r="Q24" s="47"/>
      <c r="R24" s="104"/>
      <c r="S24" s="106"/>
      <c r="T24" s="104"/>
      <c r="U24" s="104"/>
    </row>
    <row r="25" spans="1:21" s="43" customFormat="1" ht="43.9" customHeight="1">
      <c r="A25" s="111" t="s">
        <v>40</v>
      </c>
      <c r="B25" s="56" t="s">
        <v>14</v>
      </c>
      <c r="C25" s="27" t="s">
        <v>53</v>
      </c>
      <c r="D25" s="11" t="s">
        <v>29</v>
      </c>
      <c r="E25" s="46">
        <v>15</v>
      </c>
      <c r="F25" s="76"/>
      <c r="G25" s="108"/>
      <c r="H25" s="108"/>
      <c r="I25" s="108"/>
      <c r="J25" s="108"/>
      <c r="K25" s="109">
        <f t="shared" si="0"/>
        <v>0</v>
      </c>
      <c r="L25" s="109">
        <f t="shared" si="1"/>
        <v>0</v>
      </c>
      <c r="M25" s="78">
        <f t="shared" si="2"/>
        <v>0</v>
      </c>
      <c r="N25" s="78">
        <f t="shared" si="3"/>
        <v>0</v>
      </c>
      <c r="O25" s="78">
        <f t="shared" si="4"/>
        <v>0</v>
      </c>
      <c r="P25" s="78">
        <f t="shared" si="5"/>
        <v>0</v>
      </c>
      <c r="Q25" s="47"/>
      <c r="R25" s="104"/>
      <c r="S25" s="106"/>
      <c r="T25" s="104"/>
      <c r="U25" s="104"/>
    </row>
    <row r="26" spans="1:21" s="43" customFormat="1" ht="31.9" customHeight="1">
      <c r="A26" s="111" t="s">
        <v>41</v>
      </c>
      <c r="B26" s="56" t="s">
        <v>14</v>
      </c>
      <c r="C26" s="27" t="s">
        <v>58</v>
      </c>
      <c r="D26" s="11" t="s">
        <v>29</v>
      </c>
      <c r="E26" s="46">
        <v>40</v>
      </c>
      <c r="F26" s="76"/>
      <c r="G26" s="108"/>
      <c r="H26" s="108"/>
      <c r="I26" s="108"/>
      <c r="J26" s="108"/>
      <c r="K26" s="109">
        <f t="shared" si="0"/>
        <v>0</v>
      </c>
      <c r="L26" s="109">
        <f t="shared" si="1"/>
        <v>0</v>
      </c>
      <c r="M26" s="78">
        <f t="shared" si="2"/>
        <v>0</v>
      </c>
      <c r="N26" s="78">
        <f t="shared" si="3"/>
        <v>0</v>
      </c>
      <c r="O26" s="78">
        <f t="shared" si="4"/>
        <v>0</v>
      </c>
      <c r="P26" s="78">
        <f t="shared" si="5"/>
        <v>0</v>
      </c>
      <c r="Q26" s="47"/>
      <c r="R26" s="104"/>
      <c r="S26" s="106"/>
      <c r="T26" s="104"/>
      <c r="U26" s="104"/>
    </row>
    <row r="27" spans="1:21" s="43" customFormat="1" ht="30.75" customHeight="1">
      <c r="A27" s="111" t="s">
        <v>43</v>
      </c>
      <c r="B27" s="56" t="s">
        <v>14</v>
      </c>
      <c r="C27" s="27" t="s">
        <v>47</v>
      </c>
      <c r="D27" s="11" t="s">
        <v>26</v>
      </c>
      <c r="E27" s="46">
        <v>1</v>
      </c>
      <c r="F27" s="76"/>
      <c r="G27" s="108"/>
      <c r="H27" s="108"/>
      <c r="I27" s="108"/>
      <c r="J27" s="108"/>
      <c r="K27" s="109">
        <f>J27+I27+H27</f>
        <v>0</v>
      </c>
      <c r="L27" s="109">
        <f t="shared" si="1"/>
        <v>0</v>
      </c>
      <c r="M27" s="78">
        <f t="shared" si="2"/>
        <v>0</v>
      </c>
      <c r="N27" s="78">
        <f t="shared" si="3"/>
        <v>0</v>
      </c>
      <c r="O27" s="78">
        <f t="shared" si="4"/>
        <v>0</v>
      </c>
      <c r="P27" s="78">
        <f>M27+N27+O27</f>
        <v>0</v>
      </c>
      <c r="Q27" s="47"/>
      <c r="R27" s="104"/>
      <c r="S27" s="106"/>
      <c r="T27" s="104"/>
      <c r="U27" s="104"/>
    </row>
    <row r="28" spans="1:21" s="43" customFormat="1" ht="30.75" customHeight="1">
      <c r="A28" s="111" t="s">
        <v>44</v>
      </c>
      <c r="B28" s="56" t="s">
        <v>14</v>
      </c>
      <c r="C28" s="27" t="s">
        <v>54</v>
      </c>
      <c r="D28" s="11" t="s">
        <v>26</v>
      </c>
      <c r="E28" s="46">
        <v>1</v>
      </c>
      <c r="F28" s="76"/>
      <c r="G28" s="108"/>
      <c r="H28" s="108"/>
      <c r="I28" s="108"/>
      <c r="J28" s="108"/>
      <c r="K28" s="109">
        <f>J28+I28+H28</f>
        <v>0</v>
      </c>
      <c r="L28" s="109">
        <f t="shared" si="1"/>
        <v>0</v>
      </c>
      <c r="M28" s="78">
        <f t="shared" si="2"/>
        <v>0</v>
      </c>
      <c r="N28" s="78">
        <f t="shared" si="3"/>
        <v>0</v>
      </c>
      <c r="O28" s="78">
        <f t="shared" si="4"/>
        <v>0</v>
      </c>
      <c r="P28" s="78">
        <f>M28+N28+O28</f>
        <v>0</v>
      </c>
      <c r="Q28" s="47"/>
      <c r="R28" s="104"/>
      <c r="S28" s="106"/>
      <c r="T28" s="104"/>
      <c r="U28" s="104"/>
    </row>
    <row r="29" spans="1:21" s="43" customFormat="1" ht="30.75" customHeight="1">
      <c r="A29" s="111" t="s">
        <v>45</v>
      </c>
      <c r="B29" s="56" t="s">
        <v>14</v>
      </c>
      <c r="C29" s="27" t="s">
        <v>55</v>
      </c>
      <c r="D29" s="11" t="s">
        <v>26</v>
      </c>
      <c r="E29" s="46">
        <v>1</v>
      </c>
      <c r="F29" s="76"/>
      <c r="G29" s="108"/>
      <c r="H29" s="108"/>
      <c r="I29" s="108"/>
      <c r="J29" s="108"/>
      <c r="K29" s="109">
        <f>J29+I29+H29</f>
        <v>0</v>
      </c>
      <c r="L29" s="109">
        <f t="shared" si="1"/>
        <v>0</v>
      </c>
      <c r="M29" s="78">
        <f t="shared" si="2"/>
        <v>0</v>
      </c>
      <c r="N29" s="78">
        <f t="shared" si="3"/>
        <v>0</v>
      </c>
      <c r="O29" s="78">
        <f t="shared" si="4"/>
        <v>0</v>
      </c>
      <c r="P29" s="78">
        <f>M29+N29+O29</f>
        <v>0</v>
      </c>
      <c r="Q29" s="47"/>
      <c r="R29" s="104"/>
      <c r="S29" s="106"/>
      <c r="T29" s="104"/>
      <c r="U29" s="104"/>
    </row>
    <row r="30" spans="1:21" s="43" customFormat="1" ht="30.75" customHeight="1">
      <c r="A30" s="111" t="s">
        <v>46</v>
      </c>
      <c r="B30" s="56" t="s">
        <v>14</v>
      </c>
      <c r="C30" s="27" t="s">
        <v>56</v>
      </c>
      <c r="D30" s="11" t="s">
        <v>26</v>
      </c>
      <c r="E30" s="46">
        <v>1</v>
      </c>
      <c r="F30" s="76"/>
      <c r="G30" s="108"/>
      <c r="H30" s="108"/>
      <c r="I30" s="108"/>
      <c r="J30" s="108"/>
      <c r="K30" s="109">
        <f>J30+I30+H30</f>
        <v>0</v>
      </c>
      <c r="L30" s="109">
        <f t="shared" si="1"/>
        <v>0</v>
      </c>
      <c r="M30" s="78">
        <f t="shared" si="2"/>
        <v>0</v>
      </c>
      <c r="N30" s="78">
        <f t="shared" si="3"/>
        <v>0</v>
      </c>
      <c r="O30" s="78">
        <f t="shared" si="4"/>
        <v>0</v>
      </c>
      <c r="P30" s="78">
        <f>M30+N30+O30</f>
        <v>0</v>
      </c>
      <c r="Q30" s="47"/>
      <c r="R30" s="104"/>
      <c r="S30" s="106"/>
      <c r="T30" s="104"/>
      <c r="U30" s="104"/>
    </row>
    <row r="31" spans="1:21" s="43" customFormat="1" ht="30.75" customHeight="1">
      <c r="A31" s="62" t="s">
        <v>28</v>
      </c>
      <c r="B31" s="56"/>
      <c r="C31" s="64" t="s">
        <v>34</v>
      </c>
      <c r="D31" s="11"/>
      <c r="E31" s="46"/>
      <c r="F31" s="76"/>
      <c r="G31" s="108"/>
      <c r="H31" s="108"/>
      <c r="I31" s="108"/>
      <c r="J31" s="108"/>
      <c r="K31" s="109"/>
      <c r="L31" s="109"/>
      <c r="M31" s="79">
        <f>SUM(M20:M27)</f>
        <v>0</v>
      </c>
      <c r="N31" s="79">
        <f>SUM(N20:N27)</f>
        <v>0</v>
      </c>
      <c r="O31" s="79">
        <f>SUM(O20:O27)</f>
        <v>0</v>
      </c>
      <c r="P31" s="79">
        <f>SUM(P20:P27)</f>
        <v>0</v>
      </c>
      <c r="Q31" s="47"/>
      <c r="R31" s="104"/>
      <c r="S31" s="106"/>
      <c r="T31" s="104"/>
      <c r="U31" s="104"/>
    </row>
    <row r="32" spans="1:21" s="43" customFormat="1" ht="30.75" customHeight="1">
      <c r="A32" s="62" t="s">
        <v>1</v>
      </c>
      <c r="B32" s="56"/>
      <c r="C32" s="112" t="s">
        <v>32</v>
      </c>
      <c r="D32" s="11"/>
      <c r="E32" s="46"/>
      <c r="F32" s="76"/>
      <c r="G32" s="108"/>
      <c r="H32" s="108"/>
      <c r="I32" s="108"/>
      <c r="J32" s="108"/>
      <c r="K32" s="109"/>
      <c r="L32" s="109"/>
      <c r="M32" s="78"/>
      <c r="N32" s="78"/>
      <c r="O32" s="78"/>
      <c r="P32" s="78"/>
      <c r="Q32" s="47"/>
      <c r="R32" s="104"/>
      <c r="S32" s="106"/>
      <c r="T32" s="104"/>
      <c r="U32" s="104"/>
    </row>
    <row r="33" spans="1:21" s="43" customFormat="1" ht="30.75" customHeight="1">
      <c r="A33" s="113" t="s">
        <v>33</v>
      </c>
      <c r="B33" s="56" t="s">
        <v>14</v>
      </c>
      <c r="C33" s="27" t="s">
        <v>57</v>
      </c>
      <c r="D33" s="11" t="s">
        <v>26</v>
      </c>
      <c r="E33" s="46">
        <v>1</v>
      </c>
      <c r="F33" s="76">
        <v>0</v>
      </c>
      <c r="G33" s="108">
        <v>0</v>
      </c>
      <c r="H33" s="108">
        <f t="shared" ref="H21:H33" si="6">F33*G33</f>
        <v>0</v>
      </c>
      <c r="I33" s="108"/>
      <c r="J33" s="108">
        <v>0</v>
      </c>
      <c r="K33" s="109">
        <f t="shared" si="0"/>
        <v>0</v>
      </c>
      <c r="L33" s="109">
        <f t="shared" si="1"/>
        <v>0</v>
      </c>
      <c r="M33" s="78">
        <f t="shared" si="2"/>
        <v>0</v>
      </c>
      <c r="N33" s="78">
        <f t="shared" si="3"/>
        <v>0</v>
      </c>
      <c r="O33" s="78">
        <f t="shared" si="4"/>
        <v>0</v>
      </c>
      <c r="P33" s="78">
        <f t="shared" si="5"/>
        <v>0</v>
      </c>
      <c r="Q33" s="47"/>
      <c r="R33" s="104"/>
      <c r="S33" s="106"/>
      <c r="T33" s="104"/>
      <c r="U33" s="104"/>
    </row>
    <row r="34" spans="1:21" s="43" customFormat="1" ht="13.5" customHeight="1">
      <c r="A34" s="62" t="s">
        <v>1</v>
      </c>
      <c r="B34" s="56"/>
      <c r="C34" s="64" t="s">
        <v>13</v>
      </c>
      <c r="D34" s="11"/>
      <c r="E34" s="46"/>
      <c r="F34" s="76"/>
      <c r="G34" s="108"/>
      <c r="H34" s="108"/>
      <c r="I34" s="108"/>
      <c r="J34" s="108"/>
      <c r="K34" s="109"/>
      <c r="L34" s="109"/>
      <c r="M34" s="79">
        <f>SUM(M33:M33)</f>
        <v>0</v>
      </c>
      <c r="N34" s="79">
        <f>SUM(N33:N33)</f>
        <v>0</v>
      </c>
      <c r="O34" s="79">
        <f>SUM(O33:O33)</f>
        <v>0</v>
      </c>
      <c r="P34" s="79">
        <f>SUM(P33:P33)</f>
        <v>0</v>
      </c>
      <c r="Q34" s="47"/>
      <c r="R34" s="106"/>
      <c r="S34" s="106"/>
      <c r="T34" s="98"/>
    </row>
    <row r="35" spans="1:21" s="43" customFormat="1" ht="13.5" customHeight="1">
      <c r="A35" s="42"/>
      <c r="B35" s="56"/>
      <c r="C35" s="27"/>
      <c r="D35" s="11"/>
      <c r="E35" s="46"/>
      <c r="F35" s="76"/>
      <c r="G35" s="76"/>
      <c r="H35" s="76"/>
      <c r="I35" s="76"/>
      <c r="J35" s="76"/>
      <c r="K35" s="77"/>
      <c r="L35" s="77"/>
      <c r="M35" s="78"/>
      <c r="N35" s="78"/>
      <c r="O35" s="78"/>
      <c r="P35" s="78"/>
      <c r="Q35" s="47"/>
      <c r="R35" s="106"/>
      <c r="S35" s="106"/>
      <c r="T35" s="98"/>
    </row>
    <row r="36" spans="1:21" s="1" customFormat="1" ht="15.75" customHeight="1">
      <c r="A36" s="63"/>
      <c r="B36" s="56"/>
      <c r="C36" s="27"/>
      <c r="D36" s="11"/>
      <c r="E36" s="13"/>
      <c r="F36" s="76"/>
      <c r="G36" s="76"/>
      <c r="H36" s="76"/>
      <c r="I36" s="76"/>
      <c r="J36" s="76"/>
      <c r="K36" s="77"/>
      <c r="L36" s="77"/>
      <c r="M36" s="78"/>
      <c r="N36" s="78"/>
      <c r="O36" s="78"/>
      <c r="P36" s="78"/>
      <c r="R36" s="104"/>
      <c r="S36" s="104"/>
      <c r="T36" s="97"/>
    </row>
    <row r="37" spans="1:21" s="1" customFormat="1" ht="27" customHeight="1">
      <c r="A37" s="63"/>
      <c r="B37" s="56"/>
      <c r="C37" s="27"/>
      <c r="D37" s="11"/>
      <c r="E37" s="13"/>
      <c r="F37" s="76"/>
      <c r="G37" s="76"/>
      <c r="H37" s="76"/>
      <c r="I37" s="76"/>
      <c r="J37" s="76"/>
      <c r="K37" s="77"/>
      <c r="L37" s="77"/>
      <c r="M37" s="78"/>
      <c r="N37" s="78"/>
      <c r="O37" s="78"/>
      <c r="P37" s="78"/>
      <c r="R37" s="104"/>
      <c r="S37" s="104"/>
      <c r="T37" s="97"/>
    </row>
    <row r="38" spans="1:21" s="1" customFormat="1" ht="13.5" customHeight="1">
      <c r="A38" s="3"/>
      <c r="B38" s="56"/>
      <c r="C38" s="4"/>
      <c r="D38" s="11"/>
      <c r="E38" s="13"/>
      <c r="F38" s="76"/>
      <c r="G38" s="76"/>
      <c r="H38" s="76"/>
      <c r="I38" s="76"/>
      <c r="J38" s="76"/>
      <c r="K38" s="77"/>
      <c r="L38" s="77"/>
      <c r="M38" s="78"/>
      <c r="N38" s="78"/>
      <c r="O38" s="78"/>
      <c r="P38" s="78"/>
      <c r="R38" s="104"/>
      <c r="S38" s="104"/>
      <c r="T38" s="97"/>
    </row>
    <row r="39" spans="1:21">
      <c r="A39" s="28"/>
      <c r="B39" s="28"/>
      <c r="C39" s="29" t="s">
        <v>23</v>
      </c>
      <c r="D39" s="11"/>
      <c r="E39" s="11"/>
      <c r="F39" s="82"/>
      <c r="G39" s="82"/>
      <c r="H39" s="82"/>
      <c r="I39" s="82"/>
      <c r="J39" s="82"/>
      <c r="K39" s="82"/>
      <c r="L39" s="83"/>
      <c r="M39" s="83">
        <f>M34+M31+M17</f>
        <v>0</v>
      </c>
      <c r="N39" s="83">
        <f>N34+N31+N17</f>
        <v>0</v>
      </c>
      <c r="O39" s="83">
        <f>O34+O31+O17</f>
        <v>0</v>
      </c>
      <c r="P39" s="83">
        <f>P34+P31+P17</f>
        <v>0</v>
      </c>
    </row>
    <row r="40" spans="1:21">
      <c r="A40" s="28"/>
      <c r="B40" s="28"/>
      <c r="C40" s="29" t="s">
        <v>61</v>
      </c>
      <c r="D40" s="66">
        <v>0.2359</v>
      </c>
      <c r="E40" s="11"/>
      <c r="F40" s="82"/>
      <c r="G40" s="82"/>
      <c r="H40" s="82"/>
      <c r="I40" s="82"/>
      <c r="J40" s="82"/>
      <c r="K40" s="82"/>
      <c r="L40" s="84"/>
      <c r="M40" s="83"/>
      <c r="N40" s="83"/>
      <c r="O40" s="83"/>
      <c r="P40" s="83">
        <f>M39*0.2359</f>
        <v>0</v>
      </c>
    </row>
    <row r="41" spans="1:21">
      <c r="A41" s="28"/>
      <c r="B41" s="28"/>
      <c r="C41" s="29" t="s">
        <v>63</v>
      </c>
      <c r="D41" s="11"/>
      <c r="E41" s="11"/>
      <c r="F41" s="82"/>
      <c r="G41" s="82"/>
      <c r="H41" s="82"/>
      <c r="I41" s="82"/>
      <c r="J41" s="82"/>
      <c r="K41" s="82"/>
      <c r="L41" s="84"/>
      <c r="M41" s="83"/>
      <c r="N41" s="83"/>
      <c r="O41" s="83"/>
      <c r="P41" s="83">
        <f>SUM(P39+P40)</f>
        <v>0</v>
      </c>
    </row>
    <row r="42" spans="1:21" s="1" customFormat="1">
      <c r="A42" s="3"/>
      <c r="B42" s="3"/>
      <c r="C42" s="31" t="s">
        <v>15</v>
      </c>
      <c r="D42" s="65">
        <v>0.21</v>
      </c>
      <c r="E42" s="11"/>
      <c r="F42" s="82"/>
      <c r="G42" s="82"/>
      <c r="H42" s="76"/>
      <c r="I42" s="76"/>
      <c r="J42" s="76"/>
      <c r="K42" s="82"/>
      <c r="L42" s="84"/>
      <c r="M42" s="85"/>
      <c r="N42" s="85"/>
      <c r="O42" s="85"/>
      <c r="P42" s="86">
        <f>P41*0.21</f>
        <v>0</v>
      </c>
      <c r="R42" s="104"/>
      <c r="S42" s="104"/>
      <c r="T42" s="97"/>
    </row>
    <row r="43" spans="1:21" s="1" customFormat="1">
      <c r="A43" s="32"/>
      <c r="B43" s="32"/>
      <c r="C43" s="29" t="s">
        <v>64</v>
      </c>
      <c r="D43" s="33"/>
      <c r="E43" s="33"/>
      <c r="F43" s="87"/>
      <c r="G43" s="87"/>
      <c r="H43" s="88"/>
      <c r="I43" s="88"/>
      <c r="J43" s="88"/>
      <c r="K43" s="89"/>
      <c r="L43" s="90"/>
      <c r="M43" s="91"/>
      <c r="N43" s="91"/>
      <c r="O43" s="91"/>
      <c r="P43" s="92">
        <f>SUM(P41+P42)</f>
        <v>0</v>
      </c>
      <c r="R43" s="104"/>
      <c r="S43" s="104"/>
      <c r="T43" s="97"/>
    </row>
    <row r="44" spans="1:21" s="1" customFormat="1">
      <c r="A44" s="34"/>
      <c r="B44" s="34"/>
      <c r="C44" s="35"/>
      <c r="D44" s="36"/>
      <c r="E44" s="36"/>
      <c r="F44" s="37"/>
      <c r="G44" s="37"/>
      <c r="H44" s="2"/>
      <c r="I44" s="51"/>
      <c r="J44" s="2"/>
      <c r="M44" s="38"/>
      <c r="N44" s="38"/>
      <c r="O44" s="38"/>
      <c r="P44" s="39"/>
      <c r="R44" s="104"/>
      <c r="S44" s="104"/>
      <c r="T44" s="97"/>
    </row>
    <row r="45" spans="1:21" s="1" customFormat="1">
      <c r="A45" s="34"/>
      <c r="B45" s="34"/>
      <c r="C45" s="35"/>
      <c r="D45" s="36"/>
      <c r="E45" s="36"/>
      <c r="F45" s="37"/>
      <c r="G45" s="37"/>
      <c r="H45" s="2"/>
      <c r="I45" s="51"/>
      <c r="J45" s="2"/>
      <c r="M45" s="38"/>
      <c r="N45" s="38"/>
      <c r="O45" s="38"/>
      <c r="P45" s="39"/>
      <c r="R45" s="104"/>
      <c r="S45" s="104"/>
      <c r="T45" s="97"/>
    </row>
    <row r="46" spans="1:21" s="1" customFormat="1">
      <c r="A46" s="34"/>
      <c r="B46" s="34"/>
      <c r="C46" s="35"/>
      <c r="D46" s="36"/>
      <c r="E46" s="36"/>
      <c r="F46" s="37"/>
      <c r="G46" s="37"/>
      <c r="H46" s="2"/>
      <c r="I46" s="51"/>
      <c r="J46" s="2"/>
      <c r="M46" s="38"/>
      <c r="N46" s="38"/>
      <c r="O46" s="38"/>
      <c r="P46" s="39"/>
      <c r="R46" s="104"/>
      <c r="S46" s="104"/>
      <c r="T46" s="97"/>
    </row>
    <row r="47" spans="1:21" ht="30" customHeight="1">
      <c r="C47" s="114"/>
      <c r="D47" s="114"/>
      <c r="E47" s="114"/>
      <c r="F47" s="114"/>
      <c r="G47" s="114"/>
      <c r="H47" s="114"/>
      <c r="I47" s="114"/>
      <c r="K47" s="16"/>
    </row>
    <row r="48" spans="1:21">
      <c r="K48" s="17"/>
    </row>
    <row r="49" spans="11:11">
      <c r="K49" s="17"/>
    </row>
    <row r="50" spans="11:11">
      <c r="K50" s="17"/>
    </row>
  </sheetData>
  <autoFilter ref="C1:C50"/>
  <mergeCells count="13">
    <mergeCell ref="A2:O2"/>
    <mergeCell ref="A3:O3"/>
    <mergeCell ref="F11:K11"/>
    <mergeCell ref="L11:P11"/>
    <mergeCell ref="O10:P10"/>
    <mergeCell ref="N8:O8"/>
    <mergeCell ref="N9:O9"/>
    <mergeCell ref="C47:I47"/>
    <mergeCell ref="A11:A12"/>
    <mergeCell ref="B11:B12"/>
    <mergeCell ref="C11:C12"/>
    <mergeCell ref="D11:D12"/>
    <mergeCell ref="E11:E12"/>
  </mergeCells>
  <phoneticPr fontId="4" type="noConversion"/>
  <pageMargins left="0.15748031496062992" right="0.19685039370078741" top="0.6692913385826772" bottom="0.23622047244094491" header="0.31496062992125984" footer="0.19685039370078741"/>
  <pageSetup paperSize="9" scale="87" orientation="landscape" r:id="rId1"/>
  <headerFooter alignWithMargins="0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 </vt:lpstr>
      <vt:lpstr>'T-1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Rolands</dc:creator>
  <cp:lastModifiedBy>Rolands</cp:lastModifiedBy>
  <cp:lastPrinted>2017-05-10T11:45:16Z</cp:lastPrinted>
  <dcterms:created xsi:type="dcterms:W3CDTF">1996-10-14T23:33:28Z</dcterms:created>
  <dcterms:modified xsi:type="dcterms:W3CDTF">2023-05-26T15:49:26Z</dcterms:modified>
</cp:coreProperties>
</file>